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御見積書" sheetId="1" state="visible" r:id="rId3"/>
  </sheets>
  <definedNames>
    <definedName function="false" hidden="false" localSheetId="0" name="_xlnm.Print_Area" vbProcedure="false">御見積書!$A$1:$H$75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<sst xmlns="http://schemas.openxmlformats.org/spreadsheetml/2006/main" count="161" uniqueCount="143">
  <si>
    <t xml:space="preserve">御 見 積 書</t>
  </si>
  <si>
    <t xml:space="preserve">発行日：</t>
  </si>
  <si>
    <r>
      <rPr>
        <sz val="10"/>
        <rFont val="Arial"/>
        <family val="0"/>
        <charset val="1"/>
      </rPr>
      <t xml:space="preserve">2026</t>
    </r>
    <r>
      <rPr>
        <sz val="10"/>
        <rFont val="Noto Sans CJK SC"/>
        <family val="2"/>
      </rPr>
      <t xml:space="preserve">年</t>
    </r>
    <r>
      <rPr>
        <sz val="10"/>
        <rFont val="Arial"/>
        <family val="0"/>
        <charset val="1"/>
      </rPr>
      <t xml:space="preserve">7</t>
    </r>
    <r>
      <rPr>
        <sz val="10"/>
        <rFont val="Noto Sans CJK SC"/>
        <family val="2"/>
      </rPr>
      <t xml:space="preserve">月</t>
    </r>
    <r>
      <rPr>
        <sz val="10"/>
        <rFont val="Arial"/>
        <family val="0"/>
        <charset val="1"/>
      </rPr>
      <t xml:space="preserve">17</t>
    </r>
    <r>
      <rPr>
        <sz val="10"/>
        <rFont val="Noto Sans CJK SC"/>
        <family val="2"/>
      </rPr>
      <t xml:space="preserve">日</t>
    </r>
  </si>
  <si>
    <t xml:space="preserve">富士ソフト株式会社　御中</t>
  </si>
  <si>
    <t xml:space="preserve">見積番号：</t>
  </si>
  <si>
    <r>
      <rPr>
        <sz val="10"/>
        <rFont val="Arial"/>
        <family val="0"/>
        <charset val="1"/>
      </rPr>
      <t xml:space="preserve">SZ-2026-0717</t>
    </r>
    <r>
      <rPr>
        <sz val="10"/>
        <rFont val="Noto Sans CJK SC"/>
        <family val="2"/>
      </rPr>
      <t xml:space="preserve">〔要編集〕</t>
    </r>
  </si>
  <si>
    <r>
      <rPr>
        <sz val="10"/>
        <rFont val="Noto Sans CJK SC"/>
        <family val="2"/>
      </rPr>
      <t xml:space="preserve">件名：サンフロンティア不動産様向け 社内システム構築（</t>
    </r>
    <r>
      <rPr>
        <sz val="10"/>
        <rFont val="Arial"/>
        <family val="0"/>
        <charset val="1"/>
      </rPr>
      <t xml:space="preserve">EGC / Platio Canvas </t>
    </r>
    <r>
      <rPr>
        <sz val="10"/>
        <rFont val="Noto Sans CJK SC"/>
        <family val="2"/>
      </rPr>
      <t xml:space="preserve">部分）</t>
    </r>
  </si>
  <si>
    <t xml:space="preserve">ソウゾウ合同会社</t>
  </si>
  <si>
    <t xml:space="preserve">代表社員　西澤 志門</t>
  </si>
  <si>
    <t xml:space="preserve">御見積金額（税込）</t>
  </si>
  <si>
    <r>
      <rPr>
        <sz val="9"/>
        <color rgb="FF595959"/>
        <rFont val="Noto Sans CJK SC"/>
        <family val="2"/>
      </rPr>
      <t xml:space="preserve">東京都新宿区横寺町</t>
    </r>
    <r>
      <rPr>
        <sz val="9"/>
        <color rgb="FF595959"/>
        <rFont val="Arial"/>
        <family val="0"/>
        <charset val="1"/>
      </rPr>
      <t xml:space="preserve">41-4</t>
    </r>
  </si>
  <si>
    <r>
      <rPr>
        <sz val="9"/>
        <color rgb="FF595959"/>
        <rFont val="Noto Sans CJK SC"/>
        <family val="2"/>
      </rPr>
      <t xml:space="preserve">モデリアブリュット神楽坂</t>
    </r>
    <r>
      <rPr>
        <sz val="9"/>
        <color rgb="FF595959"/>
        <rFont val="Arial"/>
        <family val="0"/>
        <charset val="1"/>
      </rPr>
      <t xml:space="preserve">302</t>
    </r>
  </si>
  <si>
    <r>
      <rPr>
        <sz val="9"/>
        <color rgb="FF595959"/>
        <rFont val="Arial"/>
        <family val="0"/>
        <charset val="1"/>
      </rPr>
      <t xml:space="preserve">Email</t>
    </r>
    <r>
      <rPr>
        <sz val="9"/>
        <color rgb="FF595959"/>
        <rFont val="Noto Sans CJK SC"/>
        <family val="2"/>
      </rPr>
      <t xml:space="preserve">：</t>
    </r>
    <r>
      <rPr>
        <sz val="9"/>
        <color rgb="FF595959"/>
        <rFont val="Arial"/>
        <family val="0"/>
        <charset val="1"/>
      </rPr>
      <t xml:space="preserve">company@souzoh-official.com</t>
    </r>
    <r>
      <rPr>
        <sz val="9"/>
        <color rgb="FF595959"/>
        <rFont val="Noto Sans CJK SC"/>
        <family val="2"/>
      </rPr>
      <t xml:space="preserve">　㊞</t>
    </r>
  </si>
  <si>
    <t xml:space="preserve">御見積有効期限</t>
  </si>
  <si>
    <r>
      <rPr>
        <sz val="10"/>
        <rFont val="Noto Sans CJK SC"/>
        <family val="2"/>
      </rPr>
      <t xml:space="preserve">発行日より</t>
    </r>
    <r>
      <rPr>
        <sz val="10"/>
        <rFont val="Arial"/>
        <family val="0"/>
        <charset val="1"/>
      </rPr>
      <t xml:space="preserve">30</t>
    </r>
    <r>
      <rPr>
        <sz val="10"/>
        <rFont val="Noto Sans CJK SC"/>
        <family val="2"/>
      </rPr>
      <t xml:space="preserve">日</t>
    </r>
  </si>
  <si>
    <t xml:space="preserve">納期</t>
  </si>
  <si>
    <t xml:space="preserve">別途ご相談（全体スケジュールを別途ご提示）</t>
  </si>
  <si>
    <t xml:space="preserve">お支払条件</t>
  </si>
  <si>
    <t xml:space="preserve">別途ご相談</t>
  </si>
  <si>
    <t xml:space="preserve">単価基準</t>
  </si>
  <si>
    <r>
      <rPr>
        <sz val="10"/>
        <rFont val="Noto Sans CJK SC"/>
        <family val="2"/>
      </rPr>
      <t xml:space="preserve">時給 </t>
    </r>
    <r>
      <rPr>
        <sz val="10"/>
        <rFont val="Arial"/>
        <family val="0"/>
        <charset val="1"/>
      </rPr>
      <t xml:space="preserve">¥30,000</t>
    </r>
    <r>
      <rPr>
        <sz val="10"/>
        <rFont val="Noto Sans CJK SC"/>
        <family val="2"/>
      </rPr>
      <t xml:space="preserve">（税抜） ／ 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人日 </t>
    </r>
    <r>
      <rPr>
        <sz val="10"/>
        <rFont val="Arial"/>
        <family val="0"/>
        <charset val="1"/>
      </rPr>
      <t xml:space="preserve">= 8</t>
    </r>
    <r>
      <rPr>
        <sz val="10"/>
        <rFont val="Noto Sans CJK SC"/>
        <family val="2"/>
      </rPr>
      <t xml:space="preserve">時間</t>
    </r>
  </si>
  <si>
    <t xml:space="preserve">No</t>
  </si>
  <si>
    <t xml:space="preserve">項目</t>
  </si>
  <si>
    <t xml:space="preserve">内容</t>
  </si>
  <si>
    <t xml:space="preserve">成果物</t>
  </si>
  <si>
    <t xml:space="preserve">人時</t>
  </si>
  <si>
    <t xml:space="preserve">人日</t>
  </si>
  <si>
    <t xml:space="preserve">金額（税抜）</t>
  </si>
  <si>
    <t xml:space="preserve">1</t>
  </si>
  <si>
    <t xml:space="preserve">要件定義・技術アドバイザリー</t>
  </si>
  <si>
    <t xml:space="preserve">　要件定義・機能一覧化</t>
  </si>
  <si>
    <r>
      <rPr>
        <sz val="9"/>
        <rFont val="Arial"/>
        <family val="0"/>
        <charset val="1"/>
      </rPr>
      <t xml:space="preserve">RFP</t>
    </r>
    <r>
      <rPr>
        <sz val="9"/>
        <rFont val="Noto Sans CJK SC"/>
        <family val="2"/>
      </rPr>
      <t xml:space="preserve">の読み解き、画面・機能・権限の洗い出しと定義</t>
    </r>
  </si>
  <si>
    <t xml:space="preserve">要件定義書／機能一覧書（画面別：項目・権限・機能）</t>
  </si>
  <si>
    <t xml:space="preserve">　顧客要件調整への同席・技術検証／プロトタイプ先行提示</t>
  </si>
  <si>
    <t xml:space="preserve">貴社主催の要件調整への技術アドバイザーとしての同席。実画面のプロトタイプを先行提示し、要件の早期確定を図る</t>
  </si>
  <si>
    <t xml:space="preserve">技術検証メモ／実現可否判定表</t>
  </si>
  <si>
    <t xml:space="preserve">2</t>
  </si>
  <si>
    <t xml:space="preserve">詳細設計（実装レベルの言語化）</t>
  </si>
  <si>
    <t xml:space="preserve">　画面設計書</t>
  </si>
  <si>
    <r>
      <rPr>
        <sz val="9"/>
        <rFont val="Noto Sans CJK SC"/>
        <family val="2"/>
      </rPr>
      <t xml:space="preserve">画面ごとの項目定義・権限（管理者</t>
    </r>
    <r>
      <rPr>
        <sz val="9"/>
        <rFont val="Arial"/>
        <family val="0"/>
        <charset val="1"/>
      </rPr>
      <t xml:space="preserve">/</t>
    </r>
    <r>
      <rPr>
        <sz val="9"/>
        <rFont val="Noto Sans CJK SC"/>
        <family val="2"/>
      </rPr>
      <t xml:space="preserve">編集者</t>
    </r>
    <r>
      <rPr>
        <sz val="9"/>
        <rFont val="Arial"/>
        <family val="0"/>
        <charset val="1"/>
      </rPr>
      <t xml:space="preserve">/</t>
    </r>
    <r>
      <rPr>
        <sz val="9"/>
        <rFont val="Noto Sans CJK SC"/>
        <family val="2"/>
      </rPr>
      <t xml:space="preserve">閲覧者</t>
    </r>
    <r>
      <rPr>
        <sz val="9"/>
        <rFont val="Arial"/>
        <family val="0"/>
        <charset val="1"/>
      </rPr>
      <t xml:space="preserve">/</t>
    </r>
    <r>
      <rPr>
        <sz val="9"/>
        <rFont val="Noto Sans CJK SC"/>
        <family val="2"/>
      </rPr>
      <t xml:space="preserve">削除者）・機能概要。先行実装したプロトタイプを基に記述</t>
    </r>
  </si>
  <si>
    <t xml:space="preserve">実装仕様書（画面編）</t>
  </si>
  <si>
    <t xml:space="preserve">　データ設計書</t>
  </si>
  <si>
    <t xml:space="preserve">テーブル・フィールド・リレーションの定義</t>
  </si>
  <si>
    <t xml:space="preserve">実装仕様書（データ編）</t>
  </si>
  <si>
    <t xml:space="preserve">　アクション・条件分岐仕様の言語化</t>
  </si>
  <si>
    <r>
      <rPr>
        <sz val="9"/>
        <rFont val="Arial"/>
        <family val="0"/>
        <charset val="1"/>
      </rPr>
      <t xml:space="preserve">Platio Canvas </t>
    </r>
    <r>
      <rPr>
        <sz val="9"/>
        <rFont val="Noto Sans CJK SC"/>
        <family val="2"/>
      </rPr>
      <t xml:space="preserve">実装レベルのアクション定義、フィルタ条件（</t>
    </r>
    <r>
      <rPr>
        <sz val="9"/>
        <rFont val="Arial"/>
        <family val="0"/>
        <charset val="1"/>
      </rPr>
      <t xml:space="preserve">AND/OR</t>
    </r>
    <r>
      <rPr>
        <sz val="9"/>
        <rFont val="Noto Sans CJK SC"/>
        <family val="2"/>
      </rPr>
      <t xml:space="preserve">）、表示制御の明文化</t>
    </r>
  </si>
  <si>
    <t xml:space="preserve">実装仕様書（アクション編）</t>
  </si>
  <si>
    <t xml:space="preserve">3</t>
  </si>
  <si>
    <t xml:space="preserve">認証・共通基盤</t>
  </si>
  <si>
    <t xml:space="preserve">　ログイン・アカウント基盤</t>
  </si>
  <si>
    <t xml:space="preserve">ユーザーアカウント管理、ログイン制御</t>
  </si>
  <si>
    <t xml:space="preserve">実装・設定</t>
  </si>
  <si>
    <r>
      <rPr>
        <sz val="9"/>
        <rFont val="Noto Sans CJK SC"/>
        <family val="2"/>
      </rPr>
      <t xml:space="preserve">　</t>
    </r>
    <r>
      <rPr>
        <sz val="9"/>
        <rFont val="Arial"/>
        <family val="0"/>
        <charset val="1"/>
      </rPr>
      <t xml:space="preserve">SAML</t>
    </r>
    <r>
      <rPr>
        <sz val="9"/>
        <rFont val="Noto Sans CJK SC"/>
        <family val="2"/>
      </rPr>
      <t xml:space="preserve">・二段階認証設定</t>
    </r>
  </si>
  <si>
    <r>
      <rPr>
        <sz val="9"/>
        <rFont val="Arial"/>
        <family val="0"/>
        <charset val="1"/>
      </rPr>
      <t xml:space="preserve">Microsoft / Google Authenticator </t>
    </r>
    <r>
      <rPr>
        <sz val="9"/>
        <rFont val="Noto Sans CJK SC"/>
        <family val="2"/>
      </rPr>
      <t xml:space="preserve">連携の認証設定</t>
    </r>
  </si>
  <si>
    <t xml:space="preserve">4</t>
  </si>
  <si>
    <r>
      <rPr>
        <b val="true"/>
        <sz val="10"/>
        <color rgb="FF1F4E78"/>
        <rFont val="Noto Sans CJK SC"/>
        <family val="2"/>
      </rPr>
      <t xml:space="preserve">画面・入力（</t>
    </r>
    <r>
      <rPr>
        <b val="true"/>
        <sz val="10"/>
        <color rgb="FF1F4E78"/>
        <rFont val="Arial"/>
        <family val="0"/>
        <charset val="1"/>
      </rPr>
      <t xml:space="preserve">EGC</t>
    </r>
    <r>
      <rPr>
        <b val="true"/>
        <sz val="10"/>
        <color rgb="FF1F4E78"/>
        <rFont val="Noto Sans CJK SC"/>
        <family val="2"/>
      </rPr>
      <t xml:space="preserve">画面系）</t>
    </r>
  </si>
  <si>
    <t xml:space="preserve">　書類選択画面</t>
  </si>
  <si>
    <t xml:space="preserve">業務・書類種別の選択画面</t>
  </si>
  <si>
    <t xml:space="preserve">実装（画面）</t>
  </si>
  <si>
    <t xml:space="preserve">　状況一覧・申請内容画面</t>
  </si>
  <si>
    <t xml:space="preserve">申請・承認の状況／履歴一覧の表示</t>
  </si>
  <si>
    <t xml:space="preserve">　進捗状況（ステータス）画面</t>
  </si>
  <si>
    <t xml:space="preserve">業務ステータスの一覧・進捗表示</t>
  </si>
  <si>
    <t xml:space="preserve">　論理モデル管理画面</t>
  </si>
  <si>
    <t xml:space="preserve">論理モデルの登録・管理</t>
  </si>
  <si>
    <t xml:space="preserve">　書類確認画面</t>
  </si>
  <si>
    <t xml:space="preserve">作成書類の確認・プレビュー</t>
  </si>
  <si>
    <t xml:space="preserve">　参考データ管理画面</t>
  </si>
  <si>
    <t xml:space="preserve">参考データの登録・管理</t>
  </si>
  <si>
    <t xml:space="preserve">　操作・承認履歴画面</t>
  </si>
  <si>
    <t xml:space="preserve">操作ログ・承認履歴の表示</t>
  </si>
  <si>
    <r>
      <rPr>
        <sz val="9"/>
        <rFont val="Noto Sans CJK SC"/>
        <family val="2"/>
      </rPr>
      <t xml:space="preserve">　共通</t>
    </r>
    <r>
      <rPr>
        <sz val="9"/>
        <rFont val="Arial"/>
        <family val="0"/>
        <charset val="1"/>
      </rPr>
      <t xml:space="preserve">UI</t>
    </r>
    <r>
      <rPr>
        <sz val="9"/>
        <rFont val="Noto Sans CJK SC"/>
        <family val="2"/>
      </rPr>
      <t xml:space="preserve">・画面ナビゲーション整備</t>
    </r>
  </si>
  <si>
    <t xml:space="preserve">共通レイアウト、画面遷移の整備</t>
  </si>
  <si>
    <t xml:space="preserve">実装（共通）</t>
  </si>
  <si>
    <t xml:space="preserve">5</t>
  </si>
  <si>
    <t xml:space="preserve">書類作成フォーム</t>
  </si>
  <si>
    <r>
      <rPr>
        <sz val="9"/>
        <rFont val="Noto Sans CJK SC"/>
        <family val="2"/>
      </rPr>
      <t xml:space="preserve">　書類作成フォーム（</t>
    </r>
    <r>
      <rPr>
        <sz val="9"/>
        <rFont val="Arial"/>
        <family val="0"/>
        <charset val="1"/>
      </rPr>
      <t xml:space="preserve">1</t>
    </r>
    <r>
      <rPr>
        <sz val="9"/>
        <rFont val="Noto Sans CJK SC"/>
        <family val="2"/>
      </rPr>
      <t xml:space="preserve">画面・</t>
    </r>
    <r>
      <rPr>
        <sz val="9"/>
        <rFont val="Arial"/>
        <family val="0"/>
        <charset val="1"/>
      </rPr>
      <t xml:space="preserve">50</t>
    </r>
    <r>
      <rPr>
        <sz val="9"/>
        <rFont val="Noto Sans CJK SC"/>
        <family val="2"/>
      </rPr>
      <t xml:space="preserve">種出し分け）</t>
    </r>
  </si>
  <si>
    <r>
      <rPr>
        <sz val="9"/>
        <rFont val="Arial"/>
        <family val="0"/>
        <charset val="1"/>
      </rPr>
      <t xml:space="preserve">1</t>
    </r>
    <r>
      <rPr>
        <sz val="9"/>
        <rFont val="Noto Sans CJK SC"/>
        <family val="2"/>
      </rPr>
      <t xml:space="preserve">画面で</t>
    </r>
    <r>
      <rPr>
        <sz val="9"/>
        <rFont val="Arial"/>
        <family val="0"/>
        <charset val="1"/>
      </rPr>
      <t xml:space="preserve">50</t>
    </r>
    <r>
      <rPr>
        <sz val="9"/>
        <rFont val="Noto Sans CJK SC"/>
        <family val="2"/>
      </rPr>
      <t xml:space="preserve">種類の書類を出し分ける入力フォーム</t>
    </r>
  </si>
  <si>
    <t xml:space="preserve">　入力項目の動的表示・非活性制御</t>
  </si>
  <si>
    <t xml:space="preserve">選択書類に応じた項目の表示／非活性の制御</t>
  </si>
  <si>
    <t xml:space="preserve">実装（機能）</t>
  </si>
  <si>
    <t xml:space="preserve">6</t>
  </si>
  <si>
    <t xml:space="preserve">コモン（顧問）データ入力</t>
  </si>
  <si>
    <t xml:space="preserve">　コモンデータ入力画面</t>
  </si>
  <si>
    <t xml:space="preserve">案件共通データの入力画面</t>
  </si>
  <si>
    <t xml:space="preserve">　帳票への差し込み・可変項目対応</t>
  </si>
  <si>
    <t xml:space="preserve">入力値の帳票差し込み、可変項目パターンの設計・検証</t>
  </si>
  <si>
    <t xml:space="preserve">7</t>
  </si>
  <si>
    <t xml:space="preserve">ワークフロー・業務制御</t>
  </si>
  <si>
    <t xml:space="preserve">　承認・ワークフロー</t>
  </si>
  <si>
    <t xml:space="preserve">申請〜承認のワークフロー実装</t>
  </si>
  <si>
    <t xml:space="preserve">　状態別制御</t>
  </si>
  <si>
    <t xml:space="preserve">状態に応じた操作可否・画面表示の制御</t>
  </si>
  <si>
    <t xml:space="preserve">　個別業務追加・業務間ナビゲーション制御</t>
  </si>
  <si>
    <t xml:space="preserve">業務の追加、業務順序・前提条件の制御</t>
  </si>
  <si>
    <t xml:space="preserve">8</t>
  </si>
  <si>
    <t xml:space="preserve">ナレッジ蓄積・検索</t>
  </si>
  <si>
    <t xml:space="preserve">　ナレッジ蓄積</t>
  </si>
  <si>
    <t xml:space="preserve">ナレッジの蓄積</t>
  </si>
  <si>
    <r>
      <rPr>
        <sz val="9"/>
        <rFont val="Noto Sans CJK SC"/>
        <family val="2"/>
      </rPr>
      <t xml:space="preserve">　オーダー</t>
    </r>
    <r>
      <rPr>
        <sz val="9"/>
        <rFont val="Arial"/>
        <family val="0"/>
        <charset val="1"/>
      </rPr>
      <t xml:space="preserve">No</t>
    </r>
    <r>
      <rPr>
        <sz val="9"/>
        <rFont val="Noto Sans CJK SC"/>
        <family val="2"/>
      </rPr>
      <t xml:space="preserve">検索</t>
    </r>
  </si>
  <si>
    <t xml:space="preserve">オーダー番号等による検索機能</t>
  </si>
  <si>
    <t xml:space="preserve">9</t>
  </si>
  <si>
    <t xml:space="preserve">テスト</t>
  </si>
  <si>
    <t xml:space="preserve">　テスト項目書の作成</t>
  </si>
  <si>
    <r>
      <rPr>
        <sz val="9"/>
        <rFont val="Noto Sans CJK SC"/>
        <family val="2"/>
      </rPr>
      <t xml:space="preserve">画面</t>
    </r>
    <r>
      <rPr>
        <sz val="9"/>
        <rFont val="Arial"/>
        <family val="0"/>
        <charset val="1"/>
      </rPr>
      <t xml:space="preserve">×</t>
    </r>
    <r>
      <rPr>
        <sz val="9"/>
        <rFont val="Noto Sans CJK SC"/>
        <family val="2"/>
      </rPr>
      <t xml:space="preserve">機能</t>
    </r>
    <r>
      <rPr>
        <sz val="9"/>
        <rFont val="Arial"/>
        <family val="0"/>
        <charset val="1"/>
      </rPr>
      <t xml:space="preserve">×</t>
    </r>
    <r>
      <rPr>
        <sz val="9"/>
        <rFont val="Noto Sans CJK SC"/>
        <family val="2"/>
      </rPr>
      <t xml:space="preserve">状態の網羅的なテスト項目の作成（要件定義・設計と並行）</t>
    </r>
  </si>
  <si>
    <t xml:space="preserve">テスト計画書・テスト項目書</t>
  </si>
  <si>
    <t xml:space="preserve">　単体テスト（画面単位）</t>
  </si>
  <si>
    <t xml:space="preserve">画面ごとの機能・権限・条件分岐を実操作で検証（自動テスト機構が存在しないため全て手動）</t>
  </si>
  <si>
    <t xml:space="preserve">テスト報告書（単体）</t>
  </si>
  <si>
    <t xml:space="preserve">　不具合修正</t>
  </si>
  <si>
    <t xml:space="preserve">検出した不具合の修正と再テスト</t>
  </si>
  <si>
    <t xml:space="preserve">修正記録</t>
  </si>
  <si>
    <t xml:space="preserve">10</t>
  </si>
  <si>
    <r>
      <rPr>
        <b val="true"/>
        <sz val="10"/>
        <color rgb="FF1F4E78"/>
        <rFont val="Arial"/>
        <family val="0"/>
        <charset val="1"/>
      </rPr>
      <t xml:space="preserve">PM</t>
    </r>
    <r>
      <rPr>
        <b val="true"/>
        <sz val="10"/>
        <color rgb="FF1F4E78"/>
        <rFont val="Noto Sans CJK SC"/>
        <family val="2"/>
      </rPr>
      <t xml:space="preserve">・進行管理・定例会</t>
    </r>
  </si>
  <si>
    <t xml:space="preserve">　進捗報告・課題管理</t>
  </si>
  <si>
    <r>
      <rPr>
        <sz val="9"/>
        <rFont val="Noto Sans CJK SC"/>
        <family val="2"/>
      </rPr>
      <t xml:space="preserve">当社担当範囲の進捗共有、課題起票 ※全体</t>
    </r>
    <r>
      <rPr>
        <sz val="9"/>
        <rFont val="Arial"/>
        <family val="0"/>
        <charset val="1"/>
      </rPr>
      <t xml:space="preserve">PM</t>
    </r>
    <r>
      <rPr>
        <sz val="9"/>
        <rFont val="Noto Sans CJK SC"/>
        <family val="2"/>
      </rPr>
      <t xml:space="preserve">は貴社（プライム）</t>
    </r>
  </si>
  <si>
    <t xml:space="preserve">進捗報告資料</t>
  </si>
  <si>
    <t xml:space="preserve">　連携・仕様調整・ドキュメント</t>
  </si>
  <si>
    <t xml:space="preserve">貴社との連携、仕様調整、資料整備</t>
  </si>
  <si>
    <t xml:space="preserve">議事録・調整記録</t>
  </si>
  <si>
    <t xml:space="preserve">　貴社との定例ミーティング</t>
  </si>
  <si>
    <r>
      <rPr>
        <sz val="9"/>
        <rFont val="Noto Sans CJK SC"/>
        <family val="2"/>
      </rPr>
      <t xml:space="preserve">週</t>
    </r>
    <r>
      <rPr>
        <sz val="9"/>
        <rFont val="Arial"/>
        <family val="0"/>
        <charset val="1"/>
      </rPr>
      <t xml:space="preserve">3</t>
    </r>
    <r>
      <rPr>
        <sz val="9"/>
        <rFont val="Noto Sans CJK SC"/>
        <family val="2"/>
      </rPr>
      <t xml:space="preserve">回</t>
    </r>
    <r>
      <rPr>
        <sz val="9"/>
        <rFont val="Arial"/>
        <family val="0"/>
        <charset val="1"/>
      </rPr>
      <t xml:space="preserve">×30</t>
    </r>
    <r>
      <rPr>
        <sz val="9"/>
        <rFont val="Noto Sans CJK SC"/>
        <family val="2"/>
      </rPr>
      <t xml:space="preserve">分＝</t>
    </r>
    <r>
      <rPr>
        <sz val="9"/>
        <rFont val="Arial"/>
        <family val="0"/>
        <charset val="1"/>
      </rPr>
      <t xml:space="preserve">1.5</t>
    </r>
    <r>
      <rPr>
        <sz val="9"/>
        <rFont val="Noto Sans CJK SC"/>
        <family val="2"/>
      </rPr>
      <t xml:space="preserve">時間／週 </t>
    </r>
    <r>
      <rPr>
        <sz val="9"/>
        <rFont val="Arial"/>
        <family val="0"/>
        <charset val="1"/>
      </rPr>
      <t xml:space="preserve">× 52</t>
    </r>
    <r>
      <rPr>
        <sz val="9"/>
        <rFont val="Noto Sans CJK SC"/>
        <family val="2"/>
      </rPr>
      <t xml:space="preserve">週（</t>
    </r>
    <r>
      <rPr>
        <sz val="9"/>
        <rFont val="Arial"/>
        <family val="0"/>
        <charset val="1"/>
      </rPr>
      <t xml:space="preserve">12</t>
    </r>
    <r>
      <rPr>
        <sz val="9"/>
        <rFont val="Noto Sans CJK SC"/>
        <family val="2"/>
      </rPr>
      <t xml:space="preserve">ヶ月）。出席および議事録作成</t>
    </r>
  </si>
  <si>
    <t xml:space="preserve">議事録</t>
  </si>
  <si>
    <t xml:space="preserve">小計（税抜）</t>
  </si>
  <si>
    <r>
      <rPr>
        <b val="true"/>
        <sz val="10"/>
        <rFont val="Noto Sans CJK SC"/>
        <family val="2"/>
      </rPr>
      <t xml:space="preserve">消費税（</t>
    </r>
    <r>
      <rPr>
        <b val="true"/>
        <sz val="10"/>
        <rFont val="Arial"/>
        <family val="0"/>
        <charset val="1"/>
      </rPr>
      <t xml:space="preserve">10%</t>
    </r>
    <r>
      <rPr>
        <b val="true"/>
        <sz val="10"/>
        <rFont val="Noto Sans CJK SC"/>
        <family val="2"/>
      </rPr>
      <t xml:space="preserve">）</t>
    </r>
  </si>
  <si>
    <t xml:space="preserve">合計（税込）</t>
  </si>
  <si>
    <t xml:space="preserve">【別途お見積り項目（本御見積の範囲外）】</t>
  </si>
  <si>
    <t xml:space="preserve">　結合・シナリオテストの実施</t>
  </si>
  <si>
    <r>
      <rPr>
        <sz val="9"/>
        <rFont val="Noto Sans CJK SC"/>
        <family val="2"/>
      </rPr>
      <t xml:space="preserve">帳票（</t>
    </r>
    <r>
      <rPr>
        <sz val="9"/>
        <rFont val="Arial"/>
        <family val="0"/>
        <charset val="1"/>
      </rPr>
      <t xml:space="preserve">Asteria</t>
    </r>
    <r>
      <rPr>
        <sz val="9"/>
        <rFont val="Noto Sans CJK SC"/>
        <family val="2"/>
      </rPr>
      <t xml:space="preserve">）・外部連携をまたぐため、貴社主管を想定。当社はテスト項目書の提供と不具合修正で対応します。</t>
    </r>
  </si>
  <si>
    <t xml:space="preserve">別途</t>
  </si>
  <si>
    <t xml:space="preserve">　全体プロジェクト管理</t>
  </si>
  <si>
    <t xml:space="preserve">プライムである貴社の主管を想定。当社は担当範囲の進捗報告・課題起票のみ計上しています。</t>
  </si>
  <si>
    <t xml:space="preserve">　管理者マニュアル</t>
  </si>
  <si>
    <r>
      <rPr>
        <sz val="9"/>
        <rFont val="Arial"/>
        <family val="0"/>
        <charset val="1"/>
      </rPr>
      <t xml:space="preserve">RFP</t>
    </r>
    <r>
      <rPr>
        <sz val="9"/>
        <rFont val="Noto Sans CJK SC"/>
        <family val="2"/>
      </rPr>
      <t xml:space="preserve">記載の納品物。作成主体を別途ご協議のうえお見積りいたします。</t>
    </r>
  </si>
  <si>
    <r>
      <rPr>
        <sz val="9"/>
        <rFont val="Noto Sans CJK SC"/>
        <family val="2"/>
      </rPr>
      <t xml:space="preserve">　テスト導入（</t>
    </r>
    <r>
      <rPr>
        <sz val="9"/>
        <rFont val="Arial"/>
        <family val="0"/>
        <charset val="1"/>
      </rPr>
      <t xml:space="preserve">2</t>
    </r>
    <r>
      <rPr>
        <sz val="9"/>
        <rFont val="Noto Sans CJK SC"/>
        <family val="2"/>
      </rPr>
      <t xml:space="preserve">拠点）・全支店トレーニング・稼働後支援</t>
    </r>
  </si>
  <si>
    <r>
      <rPr>
        <sz val="9"/>
        <rFont val="Arial"/>
        <family val="0"/>
        <charset val="1"/>
      </rPr>
      <t xml:space="preserve">RFP</t>
    </r>
    <r>
      <rPr>
        <sz val="9"/>
        <rFont val="Noto Sans CJK SC"/>
        <family val="2"/>
      </rPr>
      <t xml:space="preserve">記載事項。導入フェーズ以降にて別途お見積りいたします。</t>
    </r>
  </si>
  <si>
    <t xml:space="preserve">【御見積条件】</t>
  </si>
  <si>
    <r>
      <rPr>
        <sz val="10"/>
        <rFont val="Noto Sans CJK SC"/>
        <family val="2"/>
      </rPr>
      <t xml:space="preserve">・本御見積はソウゾウ合同会社の担当範囲（</t>
    </r>
    <r>
      <rPr>
        <sz val="10"/>
        <rFont val="Arial"/>
        <family val="0"/>
        <charset val="1"/>
      </rPr>
      <t xml:space="preserve">Platio Canvas / EGC</t>
    </r>
    <r>
      <rPr>
        <sz val="10"/>
        <rFont val="Noto Sans CJK SC"/>
        <family val="2"/>
      </rPr>
      <t xml:space="preserve">画面系）を対象としています。帳票作成（</t>
    </r>
    <r>
      <rPr>
        <sz val="10"/>
        <rFont val="Arial"/>
        <family val="0"/>
        <charset val="1"/>
      </rPr>
      <t xml:space="preserve">Asteria</t>
    </r>
    <r>
      <rPr>
        <sz val="10"/>
        <rFont val="Noto Sans CJK SC"/>
        <family val="2"/>
      </rPr>
      <t xml:space="preserve">）、外部システム連携、版管理・書類自動判断のロジック等は本御見積の範囲外です。</t>
    </r>
  </si>
  <si>
    <r>
      <rPr>
        <sz val="10"/>
        <rFont val="Noto Sans CJK SC"/>
        <family val="2"/>
      </rPr>
      <t xml:space="preserve">・当社の稼働前提は </t>
    </r>
    <r>
      <rPr>
        <sz val="10"/>
        <rFont val="Arial"/>
        <family val="0"/>
        <charset val="1"/>
      </rPr>
      <t xml:space="preserve">3</t>
    </r>
    <r>
      <rPr>
        <sz val="10"/>
        <rFont val="Noto Sans CJK SC"/>
        <family val="2"/>
      </rPr>
      <t xml:space="preserve">名体制・</t>
    </r>
    <r>
      <rPr>
        <sz val="10"/>
        <rFont val="Arial"/>
        <family val="0"/>
        <charset val="1"/>
      </rPr>
      <t xml:space="preserve">12</t>
    </r>
    <r>
      <rPr>
        <sz val="10"/>
        <rFont val="Noto Sans CJK SC"/>
        <family val="2"/>
      </rPr>
      <t xml:space="preserve">ヶ月並走（</t>
    </r>
    <r>
      <rPr>
        <sz val="10"/>
        <rFont val="Arial"/>
        <family val="0"/>
        <charset val="1"/>
      </rPr>
      <t xml:space="preserve">2026</t>
    </r>
    <r>
      <rPr>
        <sz val="10"/>
        <rFont val="Noto Sans CJK SC"/>
        <family val="2"/>
      </rPr>
      <t xml:space="preserve">年</t>
    </r>
    <r>
      <rPr>
        <sz val="10"/>
        <rFont val="Arial"/>
        <family val="0"/>
        <charset val="1"/>
      </rPr>
      <t xml:space="preserve">10</t>
    </r>
    <r>
      <rPr>
        <sz val="10"/>
        <rFont val="Noto Sans CJK SC"/>
        <family val="2"/>
      </rPr>
      <t xml:space="preserve">月〜</t>
    </r>
    <r>
      <rPr>
        <sz val="10"/>
        <rFont val="Arial"/>
        <family val="0"/>
        <charset val="1"/>
      </rPr>
      <t xml:space="preserve">2027</t>
    </r>
    <r>
      <rPr>
        <sz val="10"/>
        <rFont val="Noto Sans CJK SC"/>
        <family val="2"/>
      </rPr>
      <t xml:space="preserve">年</t>
    </r>
    <r>
      <rPr>
        <sz val="10"/>
        <rFont val="Arial"/>
        <family val="0"/>
        <charset val="1"/>
      </rPr>
      <t xml:space="preserve">9</t>
    </r>
    <r>
      <rPr>
        <sz val="10"/>
        <rFont val="Noto Sans CJK SC"/>
        <family val="2"/>
      </rPr>
      <t xml:space="preserve">月）です。実施期間・体制・バッファは別紙スケジュールをご参照ください。</t>
    </r>
  </si>
  <si>
    <r>
      <rPr>
        <sz val="10"/>
        <rFont val="Noto Sans CJK SC"/>
        <family val="2"/>
      </rPr>
      <t xml:space="preserve">・</t>
    </r>
    <r>
      <rPr>
        <sz val="10"/>
        <rFont val="Arial"/>
        <family val="0"/>
        <charset val="1"/>
      </rPr>
      <t xml:space="preserve">No.1</t>
    </r>
    <r>
      <rPr>
        <sz val="10"/>
        <rFont val="Noto Sans CJK SC"/>
        <family val="2"/>
      </rPr>
      <t xml:space="preserve">〜</t>
    </r>
    <r>
      <rPr>
        <sz val="10"/>
        <rFont val="Arial"/>
        <family val="0"/>
        <charset val="1"/>
      </rPr>
      <t xml:space="preserve">2 </t>
    </r>
    <r>
      <rPr>
        <sz val="10"/>
        <rFont val="Noto Sans CJK SC"/>
        <family val="2"/>
      </rPr>
      <t xml:space="preserve">の成果物は、</t>
    </r>
    <r>
      <rPr>
        <sz val="10"/>
        <rFont val="Arial"/>
        <family val="0"/>
        <charset val="1"/>
      </rPr>
      <t xml:space="preserve">Platio Canvas </t>
    </r>
    <r>
      <rPr>
        <sz val="10"/>
        <rFont val="Noto Sans CJK SC"/>
        <family val="2"/>
      </rPr>
      <t xml:space="preserve">の実装レベルまで言語化した粒度で作成します。一般的なスクラッチ開発の論理設計・物理設計とは記載範囲が異なります（セキュリティ設計等は </t>
    </r>
    <r>
      <rPr>
        <sz val="10"/>
        <rFont val="Arial"/>
        <family val="0"/>
        <charset val="1"/>
      </rPr>
      <t xml:space="preserve">Platio Canvas </t>
    </r>
    <r>
      <rPr>
        <sz val="10"/>
        <rFont val="Noto Sans CJK SC"/>
        <family val="2"/>
      </rPr>
      <t xml:space="preserve">側の責務のため対象外）。</t>
    </r>
  </si>
  <si>
    <r>
      <rPr>
        <sz val="10"/>
        <rFont val="Noto Sans CJK SC"/>
        <family val="2"/>
      </rPr>
      <t xml:space="preserve">・</t>
    </r>
    <r>
      <rPr>
        <sz val="10"/>
        <rFont val="Arial"/>
        <family val="0"/>
        <charset val="1"/>
      </rPr>
      <t xml:space="preserve">No.10 </t>
    </r>
    <r>
      <rPr>
        <sz val="10"/>
        <rFont val="Noto Sans CJK SC"/>
        <family val="2"/>
      </rPr>
      <t xml:space="preserve">の定例ミーティングは、週</t>
    </r>
    <r>
      <rPr>
        <sz val="10"/>
        <rFont val="Arial"/>
        <family val="0"/>
        <charset val="1"/>
      </rPr>
      <t xml:space="preserve">3</t>
    </r>
    <r>
      <rPr>
        <sz val="10"/>
        <rFont val="Noto Sans CJK SC"/>
        <family val="2"/>
      </rPr>
      <t xml:space="preserve">回</t>
    </r>
    <r>
      <rPr>
        <sz val="10"/>
        <rFont val="Arial"/>
        <family val="0"/>
        <charset val="1"/>
      </rPr>
      <t xml:space="preserve">×30</t>
    </r>
    <r>
      <rPr>
        <sz val="10"/>
        <rFont val="Noto Sans CJK SC"/>
        <family val="2"/>
      </rPr>
      <t xml:space="preserve">分（</t>
    </r>
    <r>
      <rPr>
        <sz val="10"/>
        <rFont val="Arial"/>
        <family val="0"/>
        <charset val="1"/>
      </rPr>
      <t xml:space="preserve">1.5</t>
    </r>
    <r>
      <rPr>
        <sz val="10"/>
        <rFont val="Noto Sans CJK SC"/>
        <family val="2"/>
      </rPr>
      <t xml:space="preserve">時間／週）を</t>
    </r>
    <r>
      <rPr>
        <sz val="10"/>
        <rFont val="Arial"/>
        <family val="0"/>
        <charset val="1"/>
      </rPr>
      <t xml:space="preserve">12</t>
    </r>
    <r>
      <rPr>
        <sz val="10"/>
        <rFont val="Noto Sans CJK SC"/>
        <family val="2"/>
      </rPr>
      <t xml:space="preserve">ヶ月間実施する前提で計上しています。頻度・時間の変更があった場合は増減いたします。</t>
    </r>
  </si>
  <si>
    <r>
      <rPr>
        <sz val="10"/>
        <rFont val="Noto Sans CJK SC"/>
        <family val="2"/>
      </rPr>
      <t xml:space="preserve">・</t>
    </r>
    <r>
      <rPr>
        <sz val="10"/>
        <rFont val="Arial"/>
        <family val="0"/>
        <charset val="1"/>
      </rPr>
      <t xml:space="preserve">No.9 </t>
    </r>
    <r>
      <rPr>
        <sz val="10"/>
        <rFont val="Noto Sans CJK SC"/>
        <family val="2"/>
      </rPr>
      <t xml:space="preserve">のテストは、</t>
    </r>
    <r>
      <rPr>
        <sz val="10"/>
        <rFont val="Arial"/>
        <family val="0"/>
        <charset val="1"/>
      </rPr>
      <t xml:space="preserve">Platio Canvas </t>
    </r>
    <r>
      <rPr>
        <sz val="10"/>
        <rFont val="Noto Sans CJK SC"/>
        <family val="2"/>
      </rPr>
      <t xml:space="preserve">に自動テスト機構が存在しないため、全て実操作による手動テストを前提としています。画面単体を単体テスト、画面間・帳票連携を結合テストと定義し、後者は貴社主管を想定しています。</t>
    </r>
  </si>
  <si>
    <t xml:space="preserve">・本御見積は概算です。要件定義完了後、確定見積書を改めてご提示いたします。仕様確定に伴う機能の追加・変更が生じた場合は別途お見積りいたします。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</si>
</sst>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¥#,##0"/>
    <numFmt numFmtId="166" formatCode="0.00"/>
    <numFmt numFmtId="167" formatCode="General"/>
    <numFmt numFmtId="168" formatCode="0.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Noto Sans CJK SC"/>
      <family val="2"/>
    </font>
    <font>
      <sz val="10"/>
      <name val="Noto Sans CJK SC"/>
      <family val="2"/>
    </font>
    <font>
      <sz val="10"/>
      <name val="Arial"/>
      <family val="0"/>
      <charset val="1"/>
    </font>
    <font>
      <b val="true"/>
      <sz val="14"/>
      <name val="Noto Sans CJK SC"/>
      <family val="2"/>
    </font>
    <font>
      <b val="true"/>
      <sz val="10"/>
      <name val="Noto Sans CJK SC"/>
      <family val="2"/>
    </font>
    <font>
      <sz val="9"/>
      <color rgb="FF595959"/>
      <name val="Noto Sans CJK SC"/>
      <family val="2"/>
    </font>
    <font>
      <sz val="9"/>
      <color rgb="FF595959"/>
      <name val="Arial"/>
      <family val="0"/>
      <charset val="1"/>
    </font>
    <font>
      <b val="true"/>
      <sz val="16"/>
      <color rgb="FF1F4E7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name val="Arial"/>
      <family val="0"/>
      <charset val="1"/>
    </font>
    <font>
      <b val="true"/>
      <sz val="10"/>
      <color rgb="FF1F4E78"/>
      <name val="Noto Sans CJK SC"/>
      <family val="2"/>
    </font>
    <font>
      <sz val="9"/>
      <name val="Noto Sans CJK SC"/>
      <family val="2"/>
    </font>
    <font>
      <sz val="9"/>
      <name val="Arial"/>
      <family val="0"/>
      <charset val="1"/>
    </font>
    <font>
      <sz val="9"/>
      <color rgb="FF1F4E78"/>
      <name val="Noto Sans CJK SC"/>
      <family val="2"/>
    </font>
    <font>
      <b val="true"/>
      <sz val="10"/>
      <color rgb="FF1F4E78"/>
      <name val="Arial"/>
      <family val="0"/>
      <charset val="1"/>
    </font>
    <font>
      <b val="true"/>
      <sz val="11"/>
      <name val="Noto Sans CJK SC"/>
      <family val="2"/>
    </font>
    <font>
      <b val="true"/>
      <sz val="1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AF1FB"/>
        <bgColor rgb="FFF2F2F2"/>
      </patternFill>
    </fill>
    <fill>
      <patternFill patternType="solid">
        <fgColor rgb="FF1F4E78"/>
        <bgColor rgb="FF003366"/>
      </patternFill>
    </fill>
    <fill>
      <patternFill patternType="solid">
        <fgColor rgb="FFDDEBF7"/>
        <bgColor rgb="FFEAF1FB"/>
      </patternFill>
    </fill>
    <fill>
      <patternFill patternType="solid">
        <fgColor rgb="FFF2F2F2"/>
        <bgColor rgb="FFEAF1FB"/>
      </patternFill>
    </fill>
    <fill>
      <patternFill patternType="solid">
        <fgColor rgb="FFFCE4D6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1FB"/>
      <rgbColor rgb="FFCCFFCC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5"/>
    <col collapsed="false" customWidth="true" hidden="false" outlineLevel="0" max="2" min="2" style="0" width="26"/>
    <col collapsed="false" customWidth="true" hidden="false" outlineLevel="0" max="3" min="3" style="0" width="34"/>
    <col collapsed="false" customWidth="true" hidden="false" outlineLevel="0" max="4" min="4" style="0" width="30"/>
    <col collapsed="false" customWidth="true" hidden="false" outlineLevel="0" max="6" min="5" style="0" width="7"/>
    <col collapsed="false" customWidth="true" hidden="false" outlineLevel="0" max="7" min="7" style="0" width="14"/>
    <col collapsed="false" customWidth="true" hidden="false" outlineLevel="0" max="8" min="8" style="0" width="3"/>
  </cols>
  <sheetData>
    <row r="2" customFormat="false" ht="24.4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F3" s="2" t="s">
        <v>1</v>
      </c>
      <c r="G3" s="3" t="s">
        <v>2</v>
      </c>
    </row>
    <row r="4" customFormat="false" ht="17.35" hidden="false" customHeight="false" outlineLevel="0" collapsed="false">
      <c r="B4" s="4" t="s">
        <v>3</v>
      </c>
      <c r="C4" s="4"/>
      <c r="D4" s="4"/>
      <c r="F4" s="2" t="s">
        <v>4</v>
      </c>
      <c r="G4" s="3" t="s">
        <v>5</v>
      </c>
    </row>
    <row r="5" customFormat="false" ht="15" hidden="false" customHeight="true" outlineLevel="0" collapsed="false">
      <c r="B5" s="5" t="s">
        <v>6</v>
      </c>
      <c r="C5" s="5"/>
      <c r="D5" s="5"/>
    </row>
    <row r="6" customFormat="false" ht="15" hidden="false" customHeight="false" outlineLevel="0" collapsed="false">
      <c r="B6" s="5"/>
      <c r="C6" s="5"/>
      <c r="D6" s="5"/>
      <c r="F6" s="6" t="s">
        <v>7</v>
      </c>
      <c r="G6" s="6"/>
    </row>
    <row r="7" customFormat="false" ht="15" hidden="false" customHeight="false" outlineLevel="0" collapsed="false">
      <c r="F7" s="7" t="s">
        <v>8</v>
      </c>
      <c r="G7" s="7"/>
    </row>
    <row r="8" customFormat="false" ht="15" hidden="false" customHeight="false" outlineLevel="0" collapsed="false">
      <c r="B8" s="8" t="s">
        <v>9</v>
      </c>
      <c r="C8" s="8"/>
      <c r="F8" s="9" t="s">
        <v>10</v>
      </c>
      <c r="G8" s="9"/>
    </row>
    <row r="9" customFormat="false" ht="19.7" hidden="false" customHeight="false" outlineLevel="0" collapsed="false">
      <c r="B9" s="10" t="n">
        <f aca="false">G60</f>
        <v>14124000</v>
      </c>
      <c r="C9" s="10"/>
      <c r="F9" s="9" t="s">
        <v>11</v>
      </c>
      <c r="G9" s="9"/>
    </row>
    <row r="10" customFormat="false" ht="15" hidden="false" customHeight="false" outlineLevel="0" collapsed="false">
      <c r="F10" s="11" t="s">
        <v>12</v>
      </c>
      <c r="G10" s="11"/>
    </row>
    <row r="12" customFormat="false" ht="15" hidden="false" customHeight="true" outlineLevel="0" collapsed="false">
      <c r="B12" s="12" t="s">
        <v>13</v>
      </c>
      <c r="C12" s="5" t="s">
        <v>14</v>
      </c>
      <c r="D12" s="5"/>
      <c r="E12" s="5"/>
      <c r="F12" s="5"/>
      <c r="G12" s="5"/>
    </row>
    <row r="13" customFormat="false" ht="15" hidden="false" customHeight="true" outlineLevel="0" collapsed="false">
      <c r="B13" s="12" t="s">
        <v>15</v>
      </c>
      <c r="C13" s="5" t="s">
        <v>16</v>
      </c>
      <c r="D13" s="5"/>
      <c r="E13" s="5"/>
      <c r="F13" s="5"/>
      <c r="G13" s="5"/>
    </row>
    <row r="14" customFormat="false" ht="15" hidden="false" customHeight="true" outlineLevel="0" collapsed="false">
      <c r="B14" s="12" t="s">
        <v>17</v>
      </c>
      <c r="C14" s="5" t="s">
        <v>18</v>
      </c>
      <c r="D14" s="5"/>
      <c r="E14" s="5"/>
      <c r="F14" s="5"/>
      <c r="G14" s="5"/>
    </row>
    <row r="15" customFormat="false" ht="15" hidden="false" customHeight="true" outlineLevel="0" collapsed="false">
      <c r="B15" s="12" t="s">
        <v>19</v>
      </c>
      <c r="C15" s="5" t="s">
        <v>20</v>
      </c>
      <c r="D15" s="5"/>
      <c r="E15" s="5"/>
      <c r="F15" s="5"/>
      <c r="G15" s="5"/>
    </row>
    <row r="17" customFormat="false" ht="15" hidden="false" customHeight="false" outlineLevel="0" collapsed="false">
      <c r="A17" s="13" t="s">
        <v>21</v>
      </c>
      <c r="B17" s="14" t="s">
        <v>22</v>
      </c>
      <c r="C17" s="14" t="s">
        <v>23</v>
      </c>
      <c r="D17" s="14" t="s">
        <v>24</v>
      </c>
      <c r="E17" s="14" t="s">
        <v>25</v>
      </c>
      <c r="F17" s="14" t="s">
        <v>26</v>
      </c>
      <c r="G17" s="14" t="s">
        <v>27</v>
      </c>
    </row>
    <row r="18" customFormat="false" ht="15" hidden="false" customHeight="false" outlineLevel="0" collapsed="false">
      <c r="A18" s="15" t="s">
        <v>28</v>
      </c>
      <c r="B18" s="16" t="s">
        <v>29</v>
      </c>
      <c r="C18" s="17"/>
      <c r="D18" s="17"/>
      <c r="E18" s="15" t="n">
        <f aca="false">SUM(E19:E20)</f>
        <v>48</v>
      </c>
      <c r="F18" s="18" t="n">
        <f aca="false">E18/8</f>
        <v>6</v>
      </c>
      <c r="G18" s="19" t="n">
        <f aca="false">SUM(G19:G20)</f>
        <v>1440000</v>
      </c>
    </row>
    <row r="19" customFormat="false" ht="26.85" hidden="false" customHeight="false" outlineLevel="0" collapsed="false">
      <c r="A19" s="20"/>
      <c r="B19" s="21" t="s">
        <v>30</v>
      </c>
      <c r="C19" s="22" t="s">
        <v>31</v>
      </c>
      <c r="D19" s="23" t="s">
        <v>32</v>
      </c>
      <c r="E19" s="24" t="n">
        <v>24</v>
      </c>
      <c r="F19" s="25" t="n">
        <f aca="false">E19/8</f>
        <v>3</v>
      </c>
      <c r="G19" s="26" t="n">
        <f aca="false">E19*30000</f>
        <v>720000</v>
      </c>
    </row>
    <row r="20" customFormat="false" ht="39.55" hidden="false" customHeight="false" outlineLevel="0" collapsed="false">
      <c r="A20" s="20"/>
      <c r="B20" s="21" t="s">
        <v>33</v>
      </c>
      <c r="C20" s="21" t="s">
        <v>34</v>
      </c>
      <c r="D20" s="23" t="s">
        <v>35</v>
      </c>
      <c r="E20" s="24" t="n">
        <v>24</v>
      </c>
      <c r="F20" s="25" t="n">
        <f aca="false">E20/8</f>
        <v>3</v>
      </c>
      <c r="G20" s="26" t="n">
        <f aca="false">E20*30000</f>
        <v>720000</v>
      </c>
    </row>
    <row r="21" customFormat="false" ht="29.85" hidden="false" customHeight="false" outlineLevel="0" collapsed="false">
      <c r="A21" s="15" t="s">
        <v>36</v>
      </c>
      <c r="B21" s="16" t="s">
        <v>37</v>
      </c>
      <c r="C21" s="17"/>
      <c r="D21" s="17"/>
      <c r="E21" s="15" t="n">
        <f aca="false">SUM(E22:E24)</f>
        <v>64</v>
      </c>
      <c r="F21" s="18" t="n">
        <f aca="false">E21/8</f>
        <v>8</v>
      </c>
      <c r="G21" s="19" t="n">
        <f aca="false">SUM(G22:G24)</f>
        <v>1920000</v>
      </c>
    </row>
    <row r="22" customFormat="false" ht="39.55" hidden="false" customHeight="false" outlineLevel="0" collapsed="false">
      <c r="A22" s="20"/>
      <c r="B22" s="21" t="s">
        <v>38</v>
      </c>
      <c r="C22" s="21" t="s">
        <v>39</v>
      </c>
      <c r="D22" s="23" t="s">
        <v>40</v>
      </c>
      <c r="E22" s="24" t="n">
        <v>36</v>
      </c>
      <c r="F22" s="25" t="n">
        <f aca="false">E22/8</f>
        <v>4.5</v>
      </c>
      <c r="G22" s="26" t="n">
        <f aca="false">E22*30000</f>
        <v>1080000</v>
      </c>
    </row>
    <row r="23" customFormat="false" ht="15" hidden="false" customHeight="false" outlineLevel="0" collapsed="false">
      <c r="A23" s="20"/>
      <c r="B23" s="21" t="s">
        <v>41</v>
      </c>
      <c r="C23" s="21" t="s">
        <v>42</v>
      </c>
      <c r="D23" s="23" t="s">
        <v>43</v>
      </c>
      <c r="E23" s="24" t="n">
        <v>18</v>
      </c>
      <c r="F23" s="25" t="n">
        <f aca="false">E23/8</f>
        <v>2.25</v>
      </c>
      <c r="G23" s="26" t="n">
        <f aca="false">E23*30000</f>
        <v>540000</v>
      </c>
    </row>
    <row r="24" customFormat="false" ht="39.55" hidden="false" customHeight="false" outlineLevel="0" collapsed="false">
      <c r="A24" s="20"/>
      <c r="B24" s="21" t="s">
        <v>44</v>
      </c>
      <c r="C24" s="22" t="s">
        <v>45</v>
      </c>
      <c r="D24" s="23" t="s">
        <v>46</v>
      </c>
      <c r="E24" s="24" t="n">
        <v>10</v>
      </c>
      <c r="F24" s="25" t="n">
        <f aca="false">E24/8</f>
        <v>1.25</v>
      </c>
      <c r="G24" s="26" t="n">
        <f aca="false">E24*30000</f>
        <v>300000</v>
      </c>
    </row>
    <row r="25" customFormat="false" ht="15" hidden="false" customHeight="false" outlineLevel="0" collapsed="false">
      <c r="A25" s="15" t="s">
        <v>47</v>
      </c>
      <c r="B25" s="16" t="s">
        <v>48</v>
      </c>
      <c r="C25" s="17"/>
      <c r="D25" s="17"/>
      <c r="E25" s="15" t="n">
        <f aca="false">SUM(E26:E27)</f>
        <v>10</v>
      </c>
      <c r="F25" s="18" t="n">
        <f aca="false">E25/8</f>
        <v>1.25</v>
      </c>
      <c r="G25" s="19" t="n">
        <f aca="false">SUM(G26:G27)</f>
        <v>300000</v>
      </c>
    </row>
    <row r="26" customFormat="false" ht="15" hidden="false" customHeight="false" outlineLevel="0" collapsed="false">
      <c r="A26" s="20"/>
      <c r="B26" s="21" t="s">
        <v>49</v>
      </c>
      <c r="C26" s="21" t="s">
        <v>50</v>
      </c>
      <c r="D26" s="23" t="s">
        <v>51</v>
      </c>
      <c r="E26" s="24" t="n">
        <v>5</v>
      </c>
      <c r="F26" s="25" t="n">
        <f aca="false">E26/8</f>
        <v>0.625</v>
      </c>
      <c r="G26" s="26" t="n">
        <f aca="false">E26*30000</f>
        <v>150000</v>
      </c>
    </row>
    <row r="27" customFormat="false" ht="26.85" hidden="false" customHeight="false" outlineLevel="0" collapsed="false">
      <c r="A27" s="20"/>
      <c r="B27" s="21" t="s">
        <v>52</v>
      </c>
      <c r="C27" s="22" t="s">
        <v>53</v>
      </c>
      <c r="D27" s="23" t="s">
        <v>51</v>
      </c>
      <c r="E27" s="24" t="n">
        <v>5</v>
      </c>
      <c r="F27" s="25" t="n">
        <f aca="false">E27/8</f>
        <v>0.625</v>
      </c>
      <c r="G27" s="26" t="n">
        <f aca="false">E27*30000</f>
        <v>150000</v>
      </c>
    </row>
    <row r="28" customFormat="false" ht="15" hidden="false" customHeight="false" outlineLevel="0" collapsed="false">
      <c r="A28" s="15" t="s">
        <v>54</v>
      </c>
      <c r="B28" s="16" t="s">
        <v>55</v>
      </c>
      <c r="C28" s="17"/>
      <c r="D28" s="17"/>
      <c r="E28" s="15" t="n">
        <f aca="false">SUM(E29:E36)</f>
        <v>56</v>
      </c>
      <c r="F28" s="18" t="n">
        <f aca="false">E28/8</f>
        <v>7</v>
      </c>
      <c r="G28" s="19" t="n">
        <f aca="false">SUM(G29:G36)</f>
        <v>1680000</v>
      </c>
    </row>
    <row r="29" customFormat="false" ht="15" hidden="false" customHeight="false" outlineLevel="0" collapsed="false">
      <c r="A29" s="20"/>
      <c r="B29" s="21" t="s">
        <v>56</v>
      </c>
      <c r="C29" s="21" t="s">
        <v>57</v>
      </c>
      <c r="D29" s="23" t="s">
        <v>58</v>
      </c>
      <c r="E29" s="24" t="n">
        <v>6</v>
      </c>
      <c r="F29" s="25" t="n">
        <f aca="false">E29/8</f>
        <v>0.75</v>
      </c>
      <c r="G29" s="26" t="n">
        <f aca="false">E29*30000</f>
        <v>180000</v>
      </c>
    </row>
    <row r="30" customFormat="false" ht="15" hidden="false" customHeight="false" outlineLevel="0" collapsed="false">
      <c r="A30" s="20"/>
      <c r="B30" s="21" t="s">
        <v>59</v>
      </c>
      <c r="C30" s="21" t="s">
        <v>60</v>
      </c>
      <c r="D30" s="23" t="s">
        <v>58</v>
      </c>
      <c r="E30" s="24" t="n">
        <v>10</v>
      </c>
      <c r="F30" s="25" t="n">
        <f aca="false">E30/8</f>
        <v>1.25</v>
      </c>
      <c r="G30" s="26" t="n">
        <f aca="false">E30*30000</f>
        <v>300000</v>
      </c>
    </row>
    <row r="31" customFormat="false" ht="15" hidden="false" customHeight="false" outlineLevel="0" collapsed="false">
      <c r="A31" s="20"/>
      <c r="B31" s="21" t="s">
        <v>61</v>
      </c>
      <c r="C31" s="21" t="s">
        <v>62</v>
      </c>
      <c r="D31" s="23" t="s">
        <v>58</v>
      </c>
      <c r="E31" s="24" t="n">
        <v>8</v>
      </c>
      <c r="F31" s="25" t="n">
        <f aca="false">E31/8</f>
        <v>1</v>
      </c>
      <c r="G31" s="26" t="n">
        <f aca="false">E31*30000</f>
        <v>240000</v>
      </c>
    </row>
    <row r="32" customFormat="false" ht="15" hidden="false" customHeight="false" outlineLevel="0" collapsed="false">
      <c r="A32" s="20"/>
      <c r="B32" s="21" t="s">
        <v>63</v>
      </c>
      <c r="C32" s="21" t="s">
        <v>64</v>
      </c>
      <c r="D32" s="23" t="s">
        <v>58</v>
      </c>
      <c r="E32" s="24" t="n">
        <v>8</v>
      </c>
      <c r="F32" s="25" t="n">
        <f aca="false">E32/8</f>
        <v>1</v>
      </c>
      <c r="G32" s="26" t="n">
        <f aca="false">E32*30000</f>
        <v>240000</v>
      </c>
    </row>
    <row r="33" customFormat="false" ht="15" hidden="false" customHeight="false" outlineLevel="0" collapsed="false">
      <c r="A33" s="20"/>
      <c r="B33" s="21" t="s">
        <v>65</v>
      </c>
      <c r="C33" s="21" t="s">
        <v>66</v>
      </c>
      <c r="D33" s="23" t="s">
        <v>58</v>
      </c>
      <c r="E33" s="24" t="n">
        <v>6</v>
      </c>
      <c r="F33" s="25" t="n">
        <f aca="false">E33/8</f>
        <v>0.75</v>
      </c>
      <c r="G33" s="26" t="n">
        <f aca="false">E33*30000</f>
        <v>180000</v>
      </c>
    </row>
    <row r="34" customFormat="false" ht="15" hidden="false" customHeight="false" outlineLevel="0" collapsed="false">
      <c r="A34" s="20"/>
      <c r="B34" s="21" t="s">
        <v>67</v>
      </c>
      <c r="C34" s="21" t="s">
        <v>68</v>
      </c>
      <c r="D34" s="23" t="s">
        <v>58</v>
      </c>
      <c r="E34" s="24" t="n">
        <v>6</v>
      </c>
      <c r="F34" s="25" t="n">
        <f aca="false">E34/8</f>
        <v>0.75</v>
      </c>
      <c r="G34" s="26" t="n">
        <f aca="false">E34*30000</f>
        <v>180000</v>
      </c>
    </row>
    <row r="35" customFormat="false" ht="15" hidden="false" customHeight="false" outlineLevel="0" collapsed="false">
      <c r="A35" s="20"/>
      <c r="B35" s="21" t="s">
        <v>69</v>
      </c>
      <c r="C35" s="21" t="s">
        <v>70</v>
      </c>
      <c r="D35" s="23" t="s">
        <v>58</v>
      </c>
      <c r="E35" s="24" t="n">
        <v>6</v>
      </c>
      <c r="F35" s="25" t="n">
        <f aca="false">E35/8</f>
        <v>0.75</v>
      </c>
      <c r="G35" s="26" t="n">
        <f aca="false">E35*30000</f>
        <v>180000</v>
      </c>
    </row>
    <row r="36" customFormat="false" ht="26.85" hidden="false" customHeight="false" outlineLevel="0" collapsed="false">
      <c r="A36" s="20"/>
      <c r="B36" s="21" t="s">
        <v>71</v>
      </c>
      <c r="C36" s="21" t="s">
        <v>72</v>
      </c>
      <c r="D36" s="23" t="s">
        <v>73</v>
      </c>
      <c r="E36" s="24" t="n">
        <v>6</v>
      </c>
      <c r="F36" s="25" t="n">
        <f aca="false">E36/8</f>
        <v>0.75</v>
      </c>
      <c r="G36" s="26" t="n">
        <f aca="false">E36*30000</f>
        <v>180000</v>
      </c>
    </row>
    <row r="37" customFormat="false" ht="15" hidden="false" customHeight="false" outlineLevel="0" collapsed="false">
      <c r="A37" s="15" t="s">
        <v>74</v>
      </c>
      <c r="B37" s="16" t="s">
        <v>75</v>
      </c>
      <c r="C37" s="17"/>
      <c r="D37" s="17"/>
      <c r="E37" s="15" t="n">
        <f aca="false">SUM(E38:E39)</f>
        <v>32</v>
      </c>
      <c r="F37" s="18" t="n">
        <f aca="false">E37/8</f>
        <v>4</v>
      </c>
      <c r="G37" s="19" t="n">
        <f aca="false">SUM(G38:G39)</f>
        <v>960000</v>
      </c>
    </row>
    <row r="38" customFormat="false" ht="26.85" hidden="false" customHeight="false" outlineLevel="0" collapsed="false">
      <c r="A38" s="20"/>
      <c r="B38" s="21" t="s">
        <v>76</v>
      </c>
      <c r="C38" s="22" t="s">
        <v>77</v>
      </c>
      <c r="D38" s="23" t="s">
        <v>58</v>
      </c>
      <c r="E38" s="24" t="n">
        <v>20</v>
      </c>
      <c r="F38" s="25" t="n">
        <f aca="false">E38/8</f>
        <v>2.5</v>
      </c>
      <c r="G38" s="26" t="n">
        <f aca="false">E38*30000</f>
        <v>600000</v>
      </c>
    </row>
    <row r="39" customFormat="false" ht="26.85" hidden="false" customHeight="false" outlineLevel="0" collapsed="false">
      <c r="A39" s="20"/>
      <c r="B39" s="21" t="s">
        <v>78</v>
      </c>
      <c r="C39" s="21" t="s">
        <v>79</v>
      </c>
      <c r="D39" s="23" t="s">
        <v>80</v>
      </c>
      <c r="E39" s="24" t="n">
        <v>12</v>
      </c>
      <c r="F39" s="25" t="n">
        <f aca="false">E39/8</f>
        <v>1.5</v>
      </c>
      <c r="G39" s="26" t="n">
        <f aca="false">E39*30000</f>
        <v>360000</v>
      </c>
    </row>
    <row r="40" customFormat="false" ht="15" hidden="false" customHeight="false" outlineLevel="0" collapsed="false">
      <c r="A40" s="15" t="s">
        <v>81</v>
      </c>
      <c r="B40" s="16" t="s">
        <v>82</v>
      </c>
      <c r="C40" s="17"/>
      <c r="D40" s="17"/>
      <c r="E40" s="15" t="n">
        <f aca="false">SUM(E41:E42)</f>
        <v>20</v>
      </c>
      <c r="F40" s="18" t="n">
        <f aca="false">E40/8</f>
        <v>2.5</v>
      </c>
      <c r="G40" s="19" t="n">
        <f aca="false">SUM(G41:G42)</f>
        <v>600000</v>
      </c>
    </row>
    <row r="41" customFormat="false" ht="15" hidden="false" customHeight="false" outlineLevel="0" collapsed="false">
      <c r="A41" s="20"/>
      <c r="B41" s="21" t="s">
        <v>83</v>
      </c>
      <c r="C41" s="21" t="s">
        <v>84</v>
      </c>
      <c r="D41" s="23" t="s">
        <v>58</v>
      </c>
      <c r="E41" s="24" t="n">
        <v>10</v>
      </c>
      <c r="F41" s="25" t="n">
        <f aca="false">E41/8</f>
        <v>1.25</v>
      </c>
      <c r="G41" s="26" t="n">
        <f aca="false">E41*30000</f>
        <v>300000</v>
      </c>
    </row>
    <row r="42" customFormat="false" ht="26.85" hidden="false" customHeight="false" outlineLevel="0" collapsed="false">
      <c r="A42" s="20"/>
      <c r="B42" s="21" t="s">
        <v>85</v>
      </c>
      <c r="C42" s="21" t="s">
        <v>86</v>
      </c>
      <c r="D42" s="23" t="s">
        <v>80</v>
      </c>
      <c r="E42" s="24" t="n">
        <v>10</v>
      </c>
      <c r="F42" s="25" t="n">
        <f aca="false">E42/8</f>
        <v>1.25</v>
      </c>
      <c r="G42" s="26" t="n">
        <f aca="false">E42*30000</f>
        <v>300000</v>
      </c>
    </row>
    <row r="43" customFormat="false" ht="15" hidden="false" customHeight="false" outlineLevel="0" collapsed="false">
      <c r="A43" s="15" t="s">
        <v>87</v>
      </c>
      <c r="B43" s="16" t="s">
        <v>88</v>
      </c>
      <c r="C43" s="17"/>
      <c r="D43" s="17"/>
      <c r="E43" s="15" t="n">
        <f aca="false">SUM(E44:E46)</f>
        <v>28</v>
      </c>
      <c r="F43" s="18" t="n">
        <f aca="false">E43/8</f>
        <v>3.5</v>
      </c>
      <c r="G43" s="19" t="n">
        <f aca="false">SUM(G44:G46)</f>
        <v>840000</v>
      </c>
    </row>
    <row r="44" customFormat="false" ht="15" hidden="false" customHeight="false" outlineLevel="0" collapsed="false">
      <c r="A44" s="20"/>
      <c r="B44" s="21" t="s">
        <v>89</v>
      </c>
      <c r="C44" s="21" t="s">
        <v>90</v>
      </c>
      <c r="D44" s="23" t="s">
        <v>80</v>
      </c>
      <c r="E44" s="24" t="n">
        <v>10</v>
      </c>
      <c r="F44" s="25" t="n">
        <f aca="false">E44/8</f>
        <v>1.25</v>
      </c>
      <c r="G44" s="26" t="n">
        <f aca="false">E44*30000</f>
        <v>300000</v>
      </c>
    </row>
    <row r="45" customFormat="false" ht="15" hidden="false" customHeight="false" outlineLevel="0" collapsed="false">
      <c r="A45" s="20"/>
      <c r="B45" s="21" t="s">
        <v>91</v>
      </c>
      <c r="C45" s="21" t="s">
        <v>92</v>
      </c>
      <c r="D45" s="23" t="s">
        <v>80</v>
      </c>
      <c r="E45" s="24" t="n">
        <v>8</v>
      </c>
      <c r="F45" s="25" t="n">
        <f aca="false">E45/8</f>
        <v>1</v>
      </c>
      <c r="G45" s="26" t="n">
        <f aca="false">E45*30000</f>
        <v>240000</v>
      </c>
    </row>
    <row r="46" customFormat="false" ht="26.85" hidden="false" customHeight="false" outlineLevel="0" collapsed="false">
      <c r="A46" s="20"/>
      <c r="B46" s="21" t="s">
        <v>93</v>
      </c>
      <c r="C46" s="21" t="s">
        <v>94</v>
      </c>
      <c r="D46" s="23" t="s">
        <v>80</v>
      </c>
      <c r="E46" s="24" t="n">
        <v>10</v>
      </c>
      <c r="F46" s="25" t="n">
        <f aca="false">E46/8</f>
        <v>1.25</v>
      </c>
      <c r="G46" s="26" t="n">
        <f aca="false">E46*30000</f>
        <v>300000</v>
      </c>
    </row>
    <row r="47" customFormat="false" ht="15" hidden="false" customHeight="false" outlineLevel="0" collapsed="false">
      <c r="A47" s="15" t="s">
        <v>95</v>
      </c>
      <c r="B47" s="16" t="s">
        <v>96</v>
      </c>
      <c r="C47" s="17"/>
      <c r="D47" s="17"/>
      <c r="E47" s="15" t="n">
        <f aca="false">SUM(E48:E49)</f>
        <v>10</v>
      </c>
      <c r="F47" s="18" t="n">
        <f aca="false">E47/8</f>
        <v>1.25</v>
      </c>
      <c r="G47" s="19" t="n">
        <f aca="false">SUM(G48:G49)</f>
        <v>300000</v>
      </c>
    </row>
    <row r="48" customFormat="false" ht="15" hidden="false" customHeight="false" outlineLevel="0" collapsed="false">
      <c r="A48" s="20"/>
      <c r="B48" s="21" t="s">
        <v>97</v>
      </c>
      <c r="C48" s="21" t="s">
        <v>98</v>
      </c>
      <c r="D48" s="23" t="s">
        <v>80</v>
      </c>
      <c r="E48" s="24" t="n">
        <v>5</v>
      </c>
      <c r="F48" s="25" t="n">
        <f aca="false">E48/8</f>
        <v>0.625</v>
      </c>
      <c r="G48" s="26" t="n">
        <f aca="false">E48*30000</f>
        <v>150000</v>
      </c>
    </row>
    <row r="49" customFormat="false" ht="15" hidden="false" customHeight="false" outlineLevel="0" collapsed="false">
      <c r="A49" s="20"/>
      <c r="B49" s="21" t="s">
        <v>99</v>
      </c>
      <c r="C49" s="21" t="s">
        <v>100</v>
      </c>
      <c r="D49" s="23" t="s">
        <v>80</v>
      </c>
      <c r="E49" s="24" t="n">
        <v>5</v>
      </c>
      <c r="F49" s="25" t="n">
        <f aca="false">E49/8</f>
        <v>0.625</v>
      </c>
      <c r="G49" s="26" t="n">
        <f aca="false">E49*30000</f>
        <v>150000</v>
      </c>
    </row>
    <row r="50" customFormat="false" ht="15" hidden="false" customHeight="false" outlineLevel="0" collapsed="false">
      <c r="A50" s="15" t="s">
        <v>101</v>
      </c>
      <c r="B50" s="16" t="s">
        <v>102</v>
      </c>
      <c r="C50" s="17"/>
      <c r="D50" s="17"/>
      <c r="E50" s="15" t="n">
        <f aca="false">SUM(E51:E53)</f>
        <v>62</v>
      </c>
      <c r="F50" s="18" t="n">
        <f aca="false">E50/8</f>
        <v>7.75</v>
      </c>
      <c r="G50" s="19" t="n">
        <f aca="false">SUM(G51:G53)</f>
        <v>1860000</v>
      </c>
    </row>
    <row r="51" customFormat="false" ht="26.85" hidden="false" customHeight="false" outlineLevel="0" collapsed="false">
      <c r="A51" s="20"/>
      <c r="B51" s="21" t="s">
        <v>103</v>
      </c>
      <c r="C51" s="21" t="s">
        <v>104</v>
      </c>
      <c r="D51" s="23" t="s">
        <v>105</v>
      </c>
      <c r="E51" s="24" t="n">
        <v>24</v>
      </c>
      <c r="F51" s="25" t="n">
        <f aca="false">E51/8</f>
        <v>3</v>
      </c>
      <c r="G51" s="26" t="n">
        <f aca="false">E51*30000</f>
        <v>720000</v>
      </c>
    </row>
    <row r="52" customFormat="false" ht="39.55" hidden="false" customHeight="false" outlineLevel="0" collapsed="false">
      <c r="A52" s="20"/>
      <c r="B52" s="21" t="s">
        <v>106</v>
      </c>
      <c r="C52" s="21" t="s">
        <v>107</v>
      </c>
      <c r="D52" s="23" t="s">
        <v>108</v>
      </c>
      <c r="E52" s="24" t="n">
        <v>32</v>
      </c>
      <c r="F52" s="25" t="n">
        <f aca="false">E52/8</f>
        <v>4</v>
      </c>
      <c r="G52" s="26" t="n">
        <f aca="false">E52*30000</f>
        <v>960000</v>
      </c>
    </row>
    <row r="53" customFormat="false" ht="15" hidden="false" customHeight="false" outlineLevel="0" collapsed="false">
      <c r="A53" s="20"/>
      <c r="B53" s="21" t="s">
        <v>109</v>
      </c>
      <c r="C53" s="21" t="s">
        <v>110</v>
      </c>
      <c r="D53" s="23" t="s">
        <v>111</v>
      </c>
      <c r="E53" s="24" t="n">
        <v>6</v>
      </c>
      <c r="F53" s="25" t="n">
        <f aca="false">E53/8</f>
        <v>0.75</v>
      </c>
      <c r="G53" s="26" t="n">
        <f aca="false">E53*30000</f>
        <v>180000</v>
      </c>
    </row>
    <row r="54" customFormat="false" ht="15" hidden="false" customHeight="false" outlineLevel="0" collapsed="false">
      <c r="A54" s="15" t="s">
        <v>112</v>
      </c>
      <c r="B54" s="27" t="s">
        <v>113</v>
      </c>
      <c r="C54" s="17"/>
      <c r="D54" s="17"/>
      <c r="E54" s="15" t="n">
        <f aca="false">SUM(E55:E57)</f>
        <v>98</v>
      </c>
      <c r="F54" s="18" t="n">
        <f aca="false">E54/8</f>
        <v>12.25</v>
      </c>
      <c r="G54" s="19" t="n">
        <f aca="false">SUM(G55:G57)</f>
        <v>2940000</v>
      </c>
    </row>
    <row r="55" customFormat="false" ht="26.85" hidden="false" customHeight="false" outlineLevel="0" collapsed="false">
      <c r="A55" s="20"/>
      <c r="B55" s="21" t="s">
        <v>114</v>
      </c>
      <c r="C55" s="21" t="s">
        <v>115</v>
      </c>
      <c r="D55" s="23" t="s">
        <v>116</v>
      </c>
      <c r="E55" s="24" t="n">
        <v>12</v>
      </c>
      <c r="F55" s="25" t="n">
        <f aca="false">E55/8</f>
        <v>1.5</v>
      </c>
      <c r="G55" s="26" t="n">
        <f aca="false">E55*30000</f>
        <v>360000</v>
      </c>
    </row>
    <row r="56" customFormat="false" ht="15" hidden="false" customHeight="false" outlineLevel="0" collapsed="false">
      <c r="A56" s="20"/>
      <c r="B56" s="21" t="s">
        <v>117</v>
      </c>
      <c r="C56" s="21" t="s">
        <v>118</v>
      </c>
      <c r="D56" s="23" t="s">
        <v>119</v>
      </c>
      <c r="E56" s="24" t="n">
        <v>8</v>
      </c>
      <c r="F56" s="25" t="n">
        <f aca="false">E56/8</f>
        <v>1</v>
      </c>
      <c r="G56" s="26" t="n">
        <f aca="false">E56*30000</f>
        <v>240000</v>
      </c>
    </row>
    <row r="57" customFormat="false" ht="26.85" hidden="false" customHeight="false" outlineLevel="0" collapsed="false">
      <c r="A57" s="20"/>
      <c r="B57" s="21" t="s">
        <v>120</v>
      </c>
      <c r="C57" s="21" t="s">
        <v>121</v>
      </c>
      <c r="D57" s="23" t="s">
        <v>122</v>
      </c>
      <c r="E57" s="24" t="n">
        <v>78</v>
      </c>
      <c r="F57" s="25" t="n">
        <f aca="false">E57/8</f>
        <v>9.75</v>
      </c>
      <c r="G57" s="26" t="n">
        <f aca="false">E57*30000</f>
        <v>2340000</v>
      </c>
    </row>
    <row r="58" customFormat="false" ht="15" hidden="false" customHeight="false" outlineLevel="0" collapsed="false">
      <c r="A58" s="28"/>
      <c r="B58" s="29" t="s">
        <v>123</v>
      </c>
      <c r="C58" s="29"/>
      <c r="D58" s="29"/>
      <c r="E58" s="30" t="n">
        <f aca="false">E18+E21+E25+E28+E37+E40+E43+E47+E50+E54</f>
        <v>428</v>
      </c>
      <c r="F58" s="31" t="n">
        <f aca="false">E58/8</f>
        <v>53.5</v>
      </c>
      <c r="G58" s="32" t="n">
        <f aca="false">G18+G21+G25+G28+G37+G40+G43+G47+G50+G54</f>
        <v>12840000</v>
      </c>
    </row>
    <row r="59" customFormat="false" ht="15" hidden="false" customHeight="false" outlineLevel="0" collapsed="false">
      <c r="A59" s="20"/>
      <c r="B59" s="33" t="s">
        <v>124</v>
      </c>
      <c r="C59" s="33"/>
      <c r="D59" s="33"/>
      <c r="E59" s="20"/>
      <c r="F59" s="20"/>
      <c r="G59" s="26" t="n">
        <f aca="false">G58*0.1</f>
        <v>1284000</v>
      </c>
    </row>
    <row r="60" customFormat="false" ht="15" hidden="false" customHeight="false" outlineLevel="0" collapsed="false">
      <c r="A60" s="34"/>
      <c r="B60" s="35" t="s">
        <v>125</v>
      </c>
      <c r="C60" s="35"/>
      <c r="D60" s="35"/>
      <c r="E60" s="34"/>
      <c r="F60" s="34"/>
      <c r="G60" s="36" t="n">
        <f aca="false">G58+G59</f>
        <v>14124000</v>
      </c>
    </row>
    <row r="62" customFormat="false" ht="15" hidden="false" customHeight="true" outlineLevel="0" collapsed="false">
      <c r="B62" s="37" t="s">
        <v>126</v>
      </c>
      <c r="C62" s="37"/>
      <c r="D62" s="37"/>
      <c r="E62" s="37"/>
      <c r="F62" s="37"/>
      <c r="G62" s="37"/>
    </row>
    <row r="63" customFormat="false" ht="26.85" hidden="false" customHeight="true" outlineLevel="0" collapsed="false">
      <c r="A63" s="20"/>
      <c r="B63" s="21" t="s">
        <v>127</v>
      </c>
      <c r="C63" s="21" t="s">
        <v>128</v>
      </c>
      <c r="D63" s="21"/>
      <c r="E63" s="21"/>
      <c r="F63" s="21"/>
      <c r="G63" s="38" t="s">
        <v>129</v>
      </c>
    </row>
    <row r="64" customFormat="false" ht="15" hidden="false" customHeight="true" outlineLevel="0" collapsed="false">
      <c r="A64" s="20"/>
      <c r="B64" s="21" t="s">
        <v>130</v>
      </c>
      <c r="C64" s="21" t="s">
        <v>131</v>
      </c>
      <c r="D64" s="21"/>
      <c r="E64" s="21"/>
      <c r="F64" s="21"/>
      <c r="G64" s="38" t="s">
        <v>129</v>
      </c>
    </row>
    <row r="65" customFormat="false" ht="15" hidden="false" customHeight="true" outlineLevel="0" collapsed="false">
      <c r="A65" s="20"/>
      <c r="B65" s="21" t="s">
        <v>132</v>
      </c>
      <c r="C65" s="22" t="s">
        <v>133</v>
      </c>
      <c r="D65" s="22"/>
      <c r="E65" s="22"/>
      <c r="F65" s="22"/>
      <c r="G65" s="38" t="s">
        <v>129</v>
      </c>
    </row>
    <row r="66" customFormat="false" ht="26.85" hidden="false" customHeight="true" outlineLevel="0" collapsed="false">
      <c r="A66" s="20"/>
      <c r="B66" s="21" t="s">
        <v>134</v>
      </c>
      <c r="C66" s="22" t="s">
        <v>135</v>
      </c>
      <c r="D66" s="22"/>
      <c r="E66" s="22"/>
      <c r="F66" s="22"/>
      <c r="G66" s="38" t="s">
        <v>129</v>
      </c>
    </row>
    <row r="68" customFormat="false" ht="15" hidden="false" customHeight="true" outlineLevel="0" collapsed="false">
      <c r="B68" s="37" t="s">
        <v>136</v>
      </c>
      <c r="C68" s="37"/>
      <c r="D68" s="37"/>
      <c r="E68" s="37"/>
      <c r="F68" s="37"/>
      <c r="G68" s="37"/>
    </row>
    <row r="69" customFormat="false" ht="29.85" hidden="false" customHeight="true" outlineLevel="0" collapsed="false">
      <c r="B69" s="5" t="s">
        <v>137</v>
      </c>
      <c r="C69" s="5"/>
      <c r="D69" s="5"/>
      <c r="E69" s="5"/>
      <c r="F69" s="5"/>
      <c r="G69" s="5"/>
    </row>
    <row r="70" customFormat="false" ht="15" hidden="false" customHeight="true" outlineLevel="0" collapsed="false">
      <c r="B70" s="5" t="s">
        <v>138</v>
      </c>
      <c r="C70" s="5"/>
      <c r="D70" s="5"/>
      <c r="E70" s="5"/>
      <c r="F70" s="5"/>
      <c r="G70" s="5"/>
    </row>
    <row r="71" customFormat="false" ht="29.85" hidden="false" customHeight="true" outlineLevel="0" collapsed="false">
      <c r="B71" s="5" t="s">
        <v>139</v>
      </c>
      <c r="C71" s="5"/>
      <c r="D71" s="5"/>
      <c r="E71" s="5"/>
      <c r="F71" s="5"/>
      <c r="G71" s="5"/>
    </row>
    <row r="72" customFormat="false" ht="29.85" hidden="false" customHeight="true" outlineLevel="0" collapsed="false">
      <c r="B72" s="5" t="s">
        <v>140</v>
      </c>
      <c r="C72" s="5"/>
      <c r="D72" s="5"/>
      <c r="E72" s="5"/>
      <c r="F72" s="5"/>
      <c r="G72" s="5"/>
    </row>
    <row r="73" customFormat="false" ht="29.85" hidden="false" customHeight="true" outlineLevel="0" collapsed="false">
      <c r="B73" s="5" t="s">
        <v>141</v>
      </c>
      <c r="C73" s="5"/>
      <c r="D73" s="5"/>
      <c r="E73" s="5"/>
      <c r="F73" s="5"/>
      <c r="G73" s="5"/>
    </row>
    <row r="74" customFormat="false" ht="29.85" hidden="false" customHeight="true" outlineLevel="0" collapsed="false">
      <c r="B74" s="5" t="s">
        <v>142</v>
      </c>
      <c r="C74" s="5"/>
      <c r="D74" s="5"/>
      <c r="E74" s="5"/>
      <c r="F74" s="5"/>
      <c r="G74" s="5"/>
    </row>
  </sheetData>
  <mergeCells count="29">
    <mergeCell ref="B2:G2"/>
    <mergeCell ref="B4:D4"/>
    <mergeCell ref="B5:D6"/>
    <mergeCell ref="F6:G6"/>
    <mergeCell ref="F7:G7"/>
    <mergeCell ref="B8:C8"/>
    <mergeCell ref="F8:G8"/>
    <mergeCell ref="B9:C9"/>
    <mergeCell ref="F9:G9"/>
    <mergeCell ref="F10:G10"/>
    <mergeCell ref="C12:G12"/>
    <mergeCell ref="C13:G13"/>
    <mergeCell ref="C14:G14"/>
    <mergeCell ref="C15:G15"/>
    <mergeCell ref="B58:D58"/>
    <mergeCell ref="B59:D59"/>
    <mergeCell ref="B60:D60"/>
    <mergeCell ref="B62:G62"/>
    <mergeCell ref="C63:F63"/>
    <mergeCell ref="C64:F64"/>
    <mergeCell ref="C65:F65"/>
    <mergeCell ref="C66:F66"/>
    <mergeCell ref="B68:G68"/>
    <mergeCell ref="B69:G69"/>
    <mergeCell ref="B70:G70"/>
    <mergeCell ref="B71:G71"/>
    <mergeCell ref="B72:G72"/>
    <mergeCell ref="B73:G73"/>
    <mergeCell ref="B74:G74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2026-07-17T01:38:53Z</dcterms:created>
  <dc:creator>openpyxl</dc:creator>
  <dc:description/>
  <dc:language>en-US</dc:language>
  <cp:lastModifiedBy/>
  <dcterms:modified xsi:type="dcterms:W3CDTF">2026-07-17T01:38:53Z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